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ashleybinford/Desktop/"/>
    </mc:Choice>
  </mc:AlternateContent>
  <xr:revisionPtr revIDLastSave="0" documentId="8_{5D54C565-EEF2-4C43-BF1C-A8B5381B282A}" xr6:coauthVersionLast="47" xr6:coauthVersionMax="47" xr10:uidLastSave="{00000000-0000-0000-0000-000000000000}"/>
  <bookViews>
    <workbookView xWindow="0" yWindow="760" windowWidth="15960" windowHeight="1808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1" l="1"/>
  <c r="R4" i="1" s="1"/>
  <c r="O4" i="1"/>
  <c r="N4" i="1"/>
  <c r="K4" i="1"/>
  <c r="J4" i="1" s="1"/>
  <c r="I4" i="1"/>
  <c r="H4" i="1"/>
  <c r="P4" i="1" s="1"/>
  <c r="F4" i="1"/>
  <c r="G4" i="1" s="1"/>
  <c r="L4" i="1" s="1"/>
  <c r="D4" i="1"/>
  <c r="R5" i="1" l="1"/>
  <c r="M4" i="1"/>
</calcChain>
</file>

<file path=xl/sharedStrings.xml><?xml version="1.0" encoding="utf-8"?>
<sst xmlns="http://schemas.openxmlformats.org/spreadsheetml/2006/main" count="30" uniqueCount="27">
  <si>
    <t>Last rolling 12 months</t>
  </si>
  <si>
    <t>Vendor</t>
  </si>
  <si>
    <t>Category</t>
  </si>
  <si>
    <t>Rec Qty.</t>
  </si>
  <si>
    <t>Avg unit Ret</t>
  </si>
  <si>
    <t>Recd. Retail</t>
  </si>
  <si>
    <t>Recd. Cost</t>
  </si>
  <si>
    <t>IMU or Mrg %</t>
  </si>
  <si>
    <t>Qty Sold</t>
  </si>
  <si>
    <t>Net Revenue</t>
  </si>
  <si>
    <t>MMU</t>
  </si>
  <si>
    <t>GM$</t>
  </si>
  <si>
    <t>MDS Cost %</t>
  </si>
  <si>
    <t>MDS Retail %</t>
  </si>
  <si>
    <t>Units on hand</t>
  </si>
  <si>
    <t>Retail Inv On hand</t>
  </si>
  <si>
    <t>Sell thru Qty. %</t>
  </si>
  <si>
    <t>Cash Margin Profit</t>
  </si>
  <si>
    <t>Cash Margin %</t>
  </si>
  <si>
    <t>Vendor A</t>
  </si>
  <si>
    <t>SS Sport shirts</t>
  </si>
  <si>
    <t>Vendor B</t>
  </si>
  <si>
    <t>LS Sport shirts</t>
  </si>
  <si>
    <t>Vendor C</t>
  </si>
  <si>
    <t>Vendor D</t>
  </si>
  <si>
    <t>Vendor E</t>
  </si>
  <si>
    <t xml:space="preserve">Instructions for using Vendor Scorecard
Note: all numbers in the orange highlighted cells represent sample data and need to be replaced by YOUR data. All numbers in the green highlighted cells will update automatically. 
This sheet is locked to protect the formulas. Please make a copy (file&gt;make a copy) to complete with your own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</si>
</sst>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 #,##0"/>
    <numFmt numFmtId="165" formatCode="[$$-409]\ #,##0.00"/>
  </numFmts>
  <fonts count="7" x14ac:knownFonts="1">
    <font>
      <sz val="10"/>
      <color indexed="8"/>
      <name val="Arial"/>
    </font>
    <font>
      <sz val="9"/>
      <color indexed="8"/>
      <name val="Arial"/>
      <family val="2"/>
    </font>
    <font>
      <sz val="12"/>
      <color indexed="8"/>
      <name val="Arial"/>
      <family val="2"/>
    </font>
    <font>
      <u/>
      <sz val="12"/>
      <color indexed="8"/>
      <name val="Arial"/>
      <family val="2"/>
    </font>
    <font>
      <sz val="12"/>
      <color indexed="10"/>
      <name val="Arial"/>
      <family val="2"/>
    </font>
    <font>
      <sz val="9"/>
      <color indexed="10"/>
      <name val="Arial"/>
      <family val="2"/>
    </font>
    <font>
      <sz val="8"/>
      <color indexed="8"/>
      <name val="Arial"/>
      <family val="2"/>
    </font>
  </fonts>
  <fills count="5">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3"/>
        <bgColor auto="1"/>
      </patternFill>
    </fill>
  </fills>
  <borders count="22">
    <border>
      <left/>
      <right/>
      <top/>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9"/>
      </left>
      <right/>
      <top/>
      <bottom/>
      <diagonal/>
    </border>
    <border>
      <left/>
      <right style="thin">
        <color indexed="9"/>
      </right>
      <top style="thin">
        <color indexed="9"/>
      </top>
      <bottom/>
      <diagonal/>
    </border>
    <border>
      <left style="thin">
        <color indexed="9"/>
      </left>
      <right style="thin">
        <color indexed="11"/>
      </right>
      <top style="thin">
        <color indexed="9"/>
      </top>
      <bottom style="thin">
        <color indexed="11"/>
      </bottom>
      <diagonal/>
    </border>
    <border>
      <left style="thin">
        <color indexed="11"/>
      </left>
      <right style="thin">
        <color indexed="11"/>
      </right>
      <top style="thin">
        <color indexed="9"/>
      </top>
      <bottom style="thin">
        <color indexed="11"/>
      </bottom>
      <diagonal/>
    </border>
    <border>
      <left style="thin">
        <color indexed="11"/>
      </left>
      <right style="thin">
        <color indexed="9"/>
      </right>
      <top style="thin">
        <color indexed="9"/>
      </top>
      <bottom style="thin">
        <color indexed="9"/>
      </bottom>
      <diagonal/>
    </border>
    <border>
      <left style="thin">
        <color indexed="11"/>
      </left>
      <right style="thin">
        <color indexed="11"/>
      </right>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9"/>
      </right>
      <top style="thin">
        <color indexed="9"/>
      </top>
      <bottom/>
      <diagonal/>
    </border>
    <border>
      <left style="thin">
        <color indexed="11"/>
      </left>
      <right/>
      <top/>
      <bottom/>
      <diagonal/>
    </border>
    <border>
      <left/>
      <right/>
      <top/>
      <bottom/>
      <diagonal/>
    </border>
    <border>
      <left/>
      <right style="thin">
        <color indexed="9"/>
      </right>
      <top/>
      <bottom/>
      <diagonal/>
    </border>
    <border>
      <left style="thin">
        <color indexed="11"/>
      </left>
      <right style="thin">
        <color indexed="9"/>
      </right>
      <top/>
      <bottom style="thin">
        <color indexed="9"/>
      </bottom>
      <diagonal/>
    </border>
    <border>
      <left style="thin">
        <color indexed="9"/>
      </left>
      <right style="thin">
        <color indexed="9"/>
      </right>
      <top/>
      <bottom style="thin">
        <color indexed="9"/>
      </bottom>
      <diagonal/>
    </border>
    <border>
      <left style="thin">
        <color indexed="11"/>
      </left>
      <right style="thin">
        <color indexed="11"/>
      </right>
      <top style="thin">
        <color indexed="11"/>
      </top>
      <bottom/>
      <diagonal/>
    </border>
    <border>
      <left style="thin">
        <color indexed="11"/>
      </left>
      <right/>
      <top style="thin">
        <color indexed="11"/>
      </top>
      <bottom style="thin">
        <color indexed="11"/>
      </bottom>
      <diagonal/>
    </border>
    <border>
      <left/>
      <right style="thin">
        <color indexed="11"/>
      </right>
      <top style="thin">
        <color indexed="11"/>
      </top>
      <bottom style="thin">
        <color indexed="11"/>
      </bottom>
      <diagonal/>
    </border>
    <border>
      <left style="thin">
        <color indexed="9"/>
      </left>
      <right/>
      <top style="thin">
        <color indexed="11"/>
      </top>
      <bottom/>
      <diagonal/>
    </border>
    <border>
      <left/>
      <right/>
      <top style="thin">
        <color indexed="11"/>
      </top>
      <bottom/>
      <diagonal/>
    </border>
    <border>
      <left/>
      <right style="thin">
        <color indexed="9"/>
      </right>
      <top/>
      <bottom style="thin">
        <color indexed="9"/>
      </bottom>
      <diagonal/>
    </border>
  </borders>
  <cellStyleXfs count="1">
    <xf numFmtId="0" fontId="0" fillId="0" borderId="0" applyNumberFormat="0" applyFill="0" applyBorder="0" applyProtection="0"/>
  </cellStyleXfs>
  <cellXfs count="48">
    <xf numFmtId="0" fontId="0" fillId="0" borderId="0" xfId="0"/>
    <xf numFmtId="0" fontId="1" fillId="0" borderId="0" xfId="0" applyNumberFormat="1" applyFont="1"/>
    <xf numFmtId="0" fontId="1" fillId="0" borderId="1" xfId="0" applyFont="1" applyBorder="1"/>
    <xf numFmtId="0" fontId="1" fillId="0" borderId="2" xfId="0" applyFont="1" applyBorder="1"/>
    <xf numFmtId="0" fontId="2" fillId="0" borderId="2" xfId="0" applyFont="1" applyBorder="1"/>
    <xf numFmtId="0" fontId="2" fillId="0" borderId="5" xfId="0" applyFont="1" applyBorder="1"/>
    <xf numFmtId="0" fontId="2" fillId="0" borderId="6" xfId="0" applyFont="1" applyBorder="1"/>
    <xf numFmtId="0" fontId="1" fillId="0" borderId="7" xfId="0" applyFont="1" applyBorder="1"/>
    <xf numFmtId="49" fontId="2" fillId="2" borderId="8" xfId="0" applyNumberFormat="1" applyFont="1" applyFill="1" applyBorder="1" applyAlignment="1">
      <alignment horizontal="center" wrapText="1"/>
    </xf>
    <xf numFmtId="49" fontId="2" fillId="2" borderId="6" xfId="0" applyNumberFormat="1" applyFont="1" applyFill="1" applyBorder="1" applyAlignment="1">
      <alignment horizontal="center" wrapText="1"/>
    </xf>
    <xf numFmtId="49" fontId="2" fillId="2" borderId="9" xfId="0" applyNumberFormat="1" applyFont="1" applyFill="1" applyBorder="1" applyAlignment="1">
      <alignment horizontal="center" wrapText="1"/>
    </xf>
    <xf numFmtId="0" fontId="1" fillId="0" borderId="10" xfId="0" applyFont="1" applyBorder="1"/>
    <xf numFmtId="0" fontId="2" fillId="2" borderId="9" xfId="0" applyFont="1" applyFill="1" applyBorder="1"/>
    <xf numFmtId="0" fontId="3" fillId="3" borderId="9" xfId="0" applyNumberFormat="1" applyFont="1" applyFill="1" applyBorder="1" applyAlignment="1">
      <alignment horizontal="center"/>
    </xf>
    <xf numFmtId="164" fontId="3" fillId="3" borderId="9" xfId="0" applyNumberFormat="1" applyFont="1" applyFill="1" applyBorder="1" applyAlignment="1">
      <alignment horizontal="center"/>
    </xf>
    <xf numFmtId="10" fontId="3" fillId="3" borderId="9" xfId="0" applyNumberFormat="1" applyFont="1" applyFill="1" applyBorder="1" applyAlignment="1">
      <alignment horizontal="center"/>
    </xf>
    <xf numFmtId="165" fontId="3" fillId="3" borderId="9" xfId="0" applyNumberFormat="1" applyFont="1" applyFill="1" applyBorder="1" applyAlignment="1">
      <alignment horizontal="center"/>
    </xf>
    <xf numFmtId="0" fontId="1" fillId="3" borderId="11" xfId="0" applyFont="1" applyFill="1" applyBorder="1"/>
    <xf numFmtId="0" fontId="1" fillId="3" borderId="12" xfId="0" applyFont="1" applyFill="1" applyBorder="1"/>
    <xf numFmtId="0" fontId="1" fillId="3" borderId="13" xfId="0" applyFont="1" applyFill="1" applyBorder="1"/>
    <xf numFmtId="49" fontId="2" fillId="2" borderId="9" xfId="0" applyNumberFormat="1" applyFont="1" applyFill="1" applyBorder="1" applyAlignment="1">
      <alignment horizontal="center"/>
    </xf>
    <xf numFmtId="0" fontId="4" fillId="4" borderId="9" xfId="0" applyNumberFormat="1" applyFont="1" applyFill="1" applyBorder="1" applyAlignment="1">
      <alignment horizontal="center"/>
    </xf>
    <xf numFmtId="164" fontId="2" fillId="2" borderId="9" xfId="0" applyNumberFormat="1" applyFont="1" applyFill="1" applyBorder="1" applyAlignment="1">
      <alignment horizontal="center"/>
    </xf>
    <xf numFmtId="164" fontId="4" fillId="4" borderId="9" xfId="0" applyNumberFormat="1" applyFont="1" applyFill="1" applyBorder="1" applyAlignment="1">
      <alignment horizontal="center"/>
    </xf>
    <xf numFmtId="10" fontId="2" fillId="2" borderId="9" xfId="0" applyNumberFormat="1" applyFont="1" applyFill="1" applyBorder="1" applyAlignment="1">
      <alignment horizontal="center"/>
    </xf>
    <xf numFmtId="165" fontId="2" fillId="2" borderId="9" xfId="0" applyNumberFormat="1" applyFont="1" applyFill="1" applyBorder="1" applyAlignment="1">
      <alignment horizontal="center"/>
    </xf>
    <xf numFmtId="10" fontId="3" fillId="2" borderId="9" xfId="0" applyNumberFormat="1" applyFont="1" applyFill="1" applyBorder="1" applyAlignment="1">
      <alignment horizontal="center"/>
    </xf>
    <xf numFmtId="0" fontId="1" fillId="0" borderId="14" xfId="0" applyFont="1" applyBorder="1"/>
    <xf numFmtId="0" fontId="1" fillId="0" borderId="15" xfId="0" applyFont="1" applyBorder="1"/>
    <xf numFmtId="164" fontId="4" fillId="4" borderId="16" xfId="0" applyNumberFormat="1" applyFont="1" applyFill="1" applyBorder="1" applyAlignment="1">
      <alignment horizontal="center"/>
    </xf>
    <xf numFmtId="164" fontId="2" fillId="2" borderId="17" xfId="0" applyNumberFormat="1" applyFont="1" applyFill="1" applyBorder="1" applyAlignment="1">
      <alignment horizontal="center"/>
    </xf>
    <xf numFmtId="164" fontId="4" fillId="4" borderId="12" xfId="0" applyNumberFormat="1" applyFont="1" applyFill="1" applyBorder="1" applyAlignment="1">
      <alignment horizontal="center"/>
    </xf>
    <xf numFmtId="164" fontId="4" fillId="4" borderId="18" xfId="0" applyNumberFormat="1" applyFont="1" applyFill="1" applyBorder="1" applyAlignment="1">
      <alignment horizontal="center"/>
    </xf>
    <xf numFmtId="0" fontId="1" fillId="0" borderId="19" xfId="0" applyFont="1" applyBorder="1"/>
    <xf numFmtId="0" fontId="1" fillId="0" borderId="20" xfId="0" applyFont="1" applyBorder="1"/>
    <xf numFmtId="0" fontId="5" fillId="2" borderId="20" xfId="0" applyFont="1" applyFill="1" applyBorder="1"/>
    <xf numFmtId="0" fontId="1" fillId="2" borderId="12" xfId="0" applyFont="1" applyFill="1" applyBorder="1"/>
    <xf numFmtId="0" fontId="1" fillId="2" borderId="20" xfId="0" applyFont="1" applyFill="1" applyBorder="1"/>
    <xf numFmtId="0" fontId="1" fillId="0" borderId="12" xfId="0" applyFont="1" applyBorder="1"/>
    <xf numFmtId="0" fontId="1" fillId="0" borderId="13" xfId="0" applyFont="1" applyBorder="1"/>
    <xf numFmtId="0" fontId="1" fillId="2" borderId="15" xfId="0" applyFont="1" applyFill="1" applyBorder="1"/>
    <xf numFmtId="0" fontId="1" fillId="0" borderId="1" xfId="0" applyFont="1" applyBorder="1"/>
    <xf numFmtId="0" fontId="1" fillId="0" borderId="2" xfId="0" applyFont="1" applyBorder="1"/>
    <xf numFmtId="49" fontId="2" fillId="2" borderId="3" xfId="0" applyNumberFormat="1" applyFont="1" applyFill="1" applyBorder="1" applyAlignment="1">
      <alignment horizontal="center" wrapText="1"/>
    </xf>
    <xf numFmtId="0" fontId="1" fillId="0" borderId="4" xfId="0" applyFont="1" applyBorder="1"/>
    <xf numFmtId="49" fontId="6" fillId="2" borderId="3" xfId="0" applyNumberFormat="1" applyFont="1" applyFill="1" applyBorder="1" applyAlignment="1">
      <alignment horizontal="left" vertical="top" wrapText="1"/>
    </xf>
    <xf numFmtId="0" fontId="1" fillId="0" borderId="21" xfId="0" applyFont="1" applyBorder="1"/>
    <xf numFmtId="0" fontId="1" fillId="0" borderId="15" xfId="0" applyFont="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B2B2B2"/>
      <rgbColor rgb="FFCCCCCC"/>
      <rgbColor rgb="FF664787"/>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1196975</xdr:colOff>
      <xdr:row>0</xdr:row>
      <xdr:rowOff>828675</xdr:rowOff>
    </xdr:to>
    <xdr:pic>
      <xdr:nvPicPr>
        <xdr:cNvPr id="2" name="Imageimage1.png" descr="Imag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4791075" cy="828675"/>
        </a:xfrm>
        <a:prstGeom prst="rect">
          <a:avLst/>
        </a:prstGeom>
        <a:ln w="12700" cap="flat">
          <a:noFill/>
          <a:miter lim="400000"/>
        </a:ln>
        <a:effec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2"/>
  <sheetViews>
    <sheetView showGridLines="0" tabSelected="1" workbookViewId="0">
      <selection sqref="A1:R1"/>
    </sheetView>
  </sheetViews>
  <sheetFormatPr baseColWidth="10" defaultColWidth="12.6640625" defaultRowHeight="12.25" customHeight="1" x14ac:dyDescent="0.15"/>
  <cols>
    <col min="1" max="1" width="12.6640625" style="1" customWidth="1"/>
    <col min="2" max="2" width="21.83203125" style="1" customWidth="1"/>
    <col min="3" max="3" width="12.6640625" style="1" customWidth="1"/>
    <col min="4" max="4" width="18.6640625" style="1" customWidth="1"/>
    <col min="5" max="5" width="18.33203125" style="1" customWidth="1"/>
    <col min="6" max="6" width="17.6640625" style="1" customWidth="1"/>
    <col min="7" max="7" width="21.5" style="1" customWidth="1"/>
    <col min="8" max="8" width="12.6640625" style="1" customWidth="1"/>
    <col min="9" max="9" width="19.33203125" style="1" customWidth="1"/>
    <col min="10" max="13" width="12.6640625" style="1" customWidth="1"/>
    <col min="14" max="14" width="19.5" style="1" customWidth="1"/>
    <col min="15" max="15" width="21.83203125" style="1" customWidth="1"/>
    <col min="16" max="16" width="19.5" style="1" customWidth="1"/>
    <col min="17" max="17" width="29.5" style="1" customWidth="1"/>
    <col min="18" max="18" width="22.5" style="1" customWidth="1"/>
    <col min="19" max="27" width="12.6640625" style="1" customWidth="1"/>
    <col min="28" max="16384" width="12.6640625" style="1"/>
  </cols>
  <sheetData>
    <row r="1" spans="1:26" ht="67.5" customHeight="1" x14ac:dyDescent="0.15">
      <c r="A1" s="41"/>
      <c r="B1" s="42"/>
      <c r="C1" s="42"/>
      <c r="D1" s="42"/>
      <c r="E1" s="42"/>
      <c r="F1" s="42"/>
      <c r="G1" s="42"/>
      <c r="H1" s="42"/>
      <c r="I1" s="42"/>
      <c r="J1" s="42"/>
      <c r="K1" s="42"/>
      <c r="L1" s="42"/>
      <c r="M1" s="42"/>
      <c r="N1" s="42"/>
      <c r="O1" s="42"/>
      <c r="P1" s="42"/>
      <c r="Q1" s="42"/>
      <c r="R1" s="42"/>
      <c r="S1" s="3"/>
      <c r="T1" s="3"/>
      <c r="U1" s="3"/>
      <c r="V1" s="3"/>
      <c r="W1" s="3"/>
      <c r="X1" s="3"/>
      <c r="Y1" s="3"/>
      <c r="Z1" s="3"/>
    </row>
    <row r="2" spans="1:26" ht="16.5" customHeight="1" x14ac:dyDescent="0.2">
      <c r="A2" s="43" t="s">
        <v>0</v>
      </c>
      <c r="B2" s="44"/>
      <c r="C2" s="42"/>
      <c r="D2" s="4"/>
      <c r="E2" s="5"/>
      <c r="F2" s="6"/>
      <c r="G2" s="6"/>
      <c r="H2" s="6"/>
      <c r="I2" s="6"/>
      <c r="J2" s="6"/>
      <c r="K2" s="6"/>
      <c r="L2" s="6"/>
      <c r="M2" s="6"/>
      <c r="N2" s="6"/>
      <c r="O2" s="6"/>
      <c r="P2" s="6"/>
      <c r="Q2" s="6"/>
      <c r="R2" s="6"/>
      <c r="S2" s="7"/>
      <c r="T2" s="3"/>
      <c r="U2" s="3"/>
      <c r="V2" s="3"/>
      <c r="W2" s="3"/>
      <c r="X2" s="3"/>
      <c r="Y2" s="3"/>
      <c r="Z2" s="3"/>
    </row>
    <row r="3" spans="1:26" ht="30.5" customHeight="1" x14ac:dyDescent="0.2">
      <c r="A3" s="8" t="s">
        <v>1</v>
      </c>
      <c r="B3" s="8" t="s">
        <v>2</v>
      </c>
      <c r="C3" s="9" t="s">
        <v>3</v>
      </c>
      <c r="D3" s="9" t="s">
        <v>4</v>
      </c>
      <c r="E3" s="10" t="s">
        <v>5</v>
      </c>
      <c r="F3" s="10" t="s">
        <v>6</v>
      </c>
      <c r="G3" s="10" t="s">
        <v>7</v>
      </c>
      <c r="H3" s="10" t="s">
        <v>8</v>
      </c>
      <c r="I3" s="10" t="s">
        <v>9</v>
      </c>
      <c r="J3" s="10" t="s">
        <v>10</v>
      </c>
      <c r="K3" s="10" t="s">
        <v>11</v>
      </c>
      <c r="L3" s="10" t="s">
        <v>12</v>
      </c>
      <c r="M3" s="10" t="s">
        <v>13</v>
      </c>
      <c r="N3" s="10" t="s">
        <v>14</v>
      </c>
      <c r="O3" s="10" t="s">
        <v>15</v>
      </c>
      <c r="P3" s="10" t="s">
        <v>16</v>
      </c>
      <c r="Q3" s="10" t="s">
        <v>17</v>
      </c>
      <c r="R3" s="10" t="s">
        <v>18</v>
      </c>
      <c r="S3" s="11"/>
      <c r="T3" s="2"/>
      <c r="U3" s="2"/>
      <c r="V3" s="2"/>
      <c r="W3" s="2"/>
      <c r="X3" s="2"/>
      <c r="Y3" s="2"/>
      <c r="Z3" s="2"/>
    </row>
    <row r="4" spans="1:26" ht="15.75" customHeight="1" x14ac:dyDescent="0.2">
      <c r="A4" s="12"/>
      <c r="B4" s="12"/>
      <c r="C4" s="13">
        <v>500</v>
      </c>
      <c r="D4" s="14">
        <f>E4/C4</f>
        <v>220</v>
      </c>
      <c r="E4" s="14">
        <v>110000</v>
      </c>
      <c r="F4" s="14">
        <f>F5+F6+F7+F8+F9</f>
        <v>42933</v>
      </c>
      <c r="G4" s="15">
        <f>(E4-F4)/E4</f>
        <v>0.60970000000000002</v>
      </c>
      <c r="H4" s="13">
        <f>SUM(H5:H9)</f>
        <v>427</v>
      </c>
      <c r="I4" s="16">
        <f>SUM(I5+I6+I7+I8+I9)</f>
        <v>86995.16</v>
      </c>
      <c r="J4" s="15">
        <f>K4/I4</f>
        <v>0.59512506212989313</v>
      </c>
      <c r="K4" s="14">
        <f>SUM(K5:K9)</f>
        <v>51773</v>
      </c>
      <c r="L4" s="15">
        <f>G4-J4</f>
        <v>1.4574937870106885E-2</v>
      </c>
      <c r="M4" s="15">
        <f>L4/(1-G4)</f>
        <v>3.7342910248800633E-2</v>
      </c>
      <c r="N4" s="13">
        <f>SUM(N5,N6,N7,N8,N9)</f>
        <v>86</v>
      </c>
      <c r="O4" s="14">
        <f>SUM(O5,O6,O7,O8,O9)</f>
        <v>19023</v>
      </c>
      <c r="P4" s="15">
        <f>H4/C4</f>
        <v>0.85399999999999998</v>
      </c>
      <c r="Q4" s="14">
        <f>SUM(Q5:Q9)</f>
        <v>44062</v>
      </c>
      <c r="R4" s="15">
        <f>Q4/I4</f>
        <v>0.50648794714556533</v>
      </c>
      <c r="S4" s="17"/>
      <c r="T4" s="18"/>
      <c r="U4" s="18"/>
      <c r="V4" s="18"/>
      <c r="W4" s="18"/>
      <c r="X4" s="18"/>
      <c r="Y4" s="18"/>
      <c r="Z4" s="19"/>
    </row>
    <row r="5" spans="1:26" ht="15.75" customHeight="1" x14ac:dyDescent="0.2">
      <c r="A5" s="20" t="s">
        <v>19</v>
      </c>
      <c r="B5" s="20" t="s">
        <v>20</v>
      </c>
      <c r="C5" s="21">
        <v>222</v>
      </c>
      <c r="D5" s="22">
        <v>214</v>
      </c>
      <c r="E5" s="23">
        <v>47500</v>
      </c>
      <c r="F5" s="23">
        <v>15173</v>
      </c>
      <c r="G5" s="24">
        <v>0.68100000000000005</v>
      </c>
      <c r="H5" s="21">
        <v>196</v>
      </c>
      <c r="I5" s="25">
        <v>36485.14</v>
      </c>
      <c r="J5" s="24">
        <v>0.63900000000000001</v>
      </c>
      <c r="K5" s="22">
        <v>23316</v>
      </c>
      <c r="L5" s="24">
        <v>4.2000000000000003E-2</v>
      </c>
      <c r="M5" s="24">
        <v>0.13</v>
      </c>
      <c r="N5" s="21">
        <v>26</v>
      </c>
      <c r="O5" s="23">
        <v>5563</v>
      </c>
      <c r="P5" s="24">
        <v>0.88290000000000002</v>
      </c>
      <c r="Q5" s="22">
        <v>21312</v>
      </c>
      <c r="R5" s="26">
        <f>L4/(1-G4)</f>
        <v>3.7342910248800633E-2</v>
      </c>
      <c r="S5" s="27"/>
      <c r="T5" s="28"/>
      <c r="U5" s="28"/>
      <c r="V5" s="28"/>
      <c r="W5" s="28"/>
      <c r="X5" s="28"/>
      <c r="Y5" s="28"/>
      <c r="Z5" s="28"/>
    </row>
    <row r="6" spans="1:26" ht="15.75" customHeight="1" x14ac:dyDescent="0.2">
      <c r="A6" s="20" t="s">
        <v>21</v>
      </c>
      <c r="B6" s="20" t="s">
        <v>22</v>
      </c>
      <c r="C6" s="21">
        <v>116</v>
      </c>
      <c r="D6" s="22">
        <v>200</v>
      </c>
      <c r="E6" s="23">
        <v>23200</v>
      </c>
      <c r="F6" s="23">
        <v>9200</v>
      </c>
      <c r="G6" s="24">
        <v>0.60299999999999998</v>
      </c>
      <c r="H6" s="21">
        <v>85</v>
      </c>
      <c r="I6" s="25">
        <v>13600</v>
      </c>
      <c r="J6" s="24">
        <v>0.52410000000000001</v>
      </c>
      <c r="K6" s="22">
        <v>7128</v>
      </c>
      <c r="L6" s="24">
        <v>7.9000000000000001E-2</v>
      </c>
      <c r="M6" s="24">
        <v>0.2</v>
      </c>
      <c r="N6" s="21">
        <v>31</v>
      </c>
      <c r="O6" s="23">
        <v>6200</v>
      </c>
      <c r="P6" s="24">
        <v>0.73280000000000001</v>
      </c>
      <c r="Q6" s="22">
        <v>4400</v>
      </c>
      <c r="R6" s="26">
        <v>0.32400000000000001</v>
      </c>
      <c r="S6" s="7"/>
      <c r="T6" s="3"/>
      <c r="U6" s="3"/>
      <c r="V6" s="3"/>
      <c r="W6" s="3"/>
      <c r="X6" s="3"/>
      <c r="Y6" s="3"/>
      <c r="Z6" s="3"/>
    </row>
    <row r="7" spans="1:26" ht="15.75" customHeight="1" x14ac:dyDescent="0.2">
      <c r="A7" s="20" t="s">
        <v>23</v>
      </c>
      <c r="B7" s="20" t="s">
        <v>22</v>
      </c>
      <c r="C7" s="21">
        <v>50</v>
      </c>
      <c r="D7" s="22">
        <v>150</v>
      </c>
      <c r="E7" s="23">
        <v>7520</v>
      </c>
      <c r="F7" s="23">
        <v>3000</v>
      </c>
      <c r="G7" s="24">
        <v>0.60099999999999998</v>
      </c>
      <c r="H7" s="21">
        <v>37</v>
      </c>
      <c r="I7" s="25">
        <v>4897.0200000000004</v>
      </c>
      <c r="J7" s="24">
        <v>0.55320000000000003</v>
      </c>
      <c r="K7" s="22">
        <v>2709</v>
      </c>
      <c r="L7" s="24">
        <v>4.8000000000000001E-2</v>
      </c>
      <c r="M7" s="24">
        <v>0.12</v>
      </c>
      <c r="N7" s="21">
        <v>13</v>
      </c>
      <c r="O7" s="23">
        <v>1955</v>
      </c>
      <c r="P7" s="24">
        <v>0.74</v>
      </c>
      <c r="Q7" s="22">
        <v>1897</v>
      </c>
      <c r="R7" s="26">
        <v>0.38700000000000001</v>
      </c>
      <c r="S7" s="7"/>
      <c r="T7" s="3"/>
      <c r="U7" s="3"/>
      <c r="V7" s="3"/>
      <c r="W7" s="3"/>
      <c r="X7" s="3"/>
      <c r="Y7" s="3"/>
      <c r="Z7" s="3"/>
    </row>
    <row r="8" spans="1:26" ht="15.75" customHeight="1" x14ac:dyDescent="0.2">
      <c r="A8" s="20" t="s">
        <v>24</v>
      </c>
      <c r="B8" s="20" t="s">
        <v>22</v>
      </c>
      <c r="C8" s="21">
        <v>50</v>
      </c>
      <c r="D8" s="22">
        <v>225</v>
      </c>
      <c r="E8" s="29">
        <v>11250</v>
      </c>
      <c r="F8" s="23">
        <v>4500</v>
      </c>
      <c r="G8" s="24">
        <v>0.6</v>
      </c>
      <c r="H8" s="21">
        <v>45</v>
      </c>
      <c r="I8" s="25">
        <v>10125</v>
      </c>
      <c r="J8" s="24">
        <v>0.6</v>
      </c>
      <c r="K8" s="22">
        <v>6075</v>
      </c>
      <c r="L8" s="24">
        <v>0</v>
      </c>
      <c r="M8" s="24">
        <v>0</v>
      </c>
      <c r="N8" s="21">
        <v>5</v>
      </c>
      <c r="O8" s="23">
        <v>1125</v>
      </c>
      <c r="P8" s="24">
        <v>0.9</v>
      </c>
      <c r="Q8" s="22">
        <v>5625</v>
      </c>
      <c r="R8" s="26">
        <v>0.55600000000000005</v>
      </c>
      <c r="S8" s="7"/>
      <c r="T8" s="3"/>
      <c r="U8" s="3"/>
      <c r="V8" s="3"/>
      <c r="W8" s="3"/>
      <c r="X8" s="3"/>
      <c r="Y8" s="3"/>
      <c r="Z8" s="3"/>
    </row>
    <row r="9" spans="1:26" ht="15.75" customHeight="1" x14ac:dyDescent="0.2">
      <c r="A9" s="20" t="s">
        <v>25</v>
      </c>
      <c r="B9" s="20" t="s">
        <v>20</v>
      </c>
      <c r="C9" s="21">
        <v>75</v>
      </c>
      <c r="D9" s="30">
        <v>380</v>
      </c>
      <c r="E9" s="31">
        <v>28500</v>
      </c>
      <c r="F9" s="32">
        <v>11060</v>
      </c>
      <c r="G9" s="24">
        <v>0.61199999999999999</v>
      </c>
      <c r="H9" s="21">
        <v>64</v>
      </c>
      <c r="I9" s="25">
        <v>21888</v>
      </c>
      <c r="J9" s="24">
        <v>0.57310000000000005</v>
      </c>
      <c r="K9" s="22">
        <v>12545</v>
      </c>
      <c r="L9" s="24">
        <v>3.9E-2</v>
      </c>
      <c r="M9" s="24">
        <v>0.1</v>
      </c>
      <c r="N9" s="21">
        <v>11</v>
      </c>
      <c r="O9" s="23">
        <v>4180</v>
      </c>
      <c r="P9" s="24">
        <v>0.85329999999999995</v>
      </c>
      <c r="Q9" s="22">
        <v>10828</v>
      </c>
      <c r="R9" s="26">
        <v>0.495</v>
      </c>
      <c r="S9" s="11"/>
      <c r="T9" s="2"/>
      <c r="U9" s="2"/>
      <c r="V9" s="2"/>
      <c r="W9" s="2"/>
      <c r="X9" s="2"/>
      <c r="Y9" s="2"/>
      <c r="Z9" s="2"/>
    </row>
    <row r="10" spans="1:26" ht="15.75" customHeight="1" x14ac:dyDescent="0.15">
      <c r="A10" s="33"/>
      <c r="B10" s="34"/>
      <c r="C10" s="35"/>
      <c r="D10" s="34"/>
      <c r="E10" s="36"/>
      <c r="F10" s="37"/>
      <c r="G10" s="34"/>
      <c r="H10" s="37"/>
      <c r="I10" s="37"/>
      <c r="J10" s="37"/>
      <c r="K10" s="37"/>
      <c r="L10" s="37"/>
      <c r="M10" s="37"/>
      <c r="N10" s="34"/>
      <c r="O10" s="34"/>
      <c r="P10" s="37"/>
      <c r="Q10" s="37"/>
      <c r="R10" s="37"/>
      <c r="S10" s="38"/>
      <c r="T10" s="38"/>
      <c r="U10" s="38"/>
      <c r="V10" s="38"/>
      <c r="W10" s="38"/>
      <c r="X10" s="38"/>
      <c r="Y10" s="38"/>
      <c r="Z10" s="39"/>
    </row>
    <row r="11" spans="1:26" ht="12.75" customHeight="1" x14ac:dyDescent="0.15">
      <c r="A11" s="45" t="s">
        <v>26</v>
      </c>
      <c r="B11" s="46"/>
      <c r="C11" s="47"/>
      <c r="D11" s="47"/>
      <c r="E11" s="47"/>
      <c r="F11" s="28"/>
      <c r="G11" s="28"/>
      <c r="H11" s="28"/>
      <c r="I11" s="28"/>
      <c r="J11" s="28"/>
      <c r="K11" s="28"/>
      <c r="L11" s="28"/>
      <c r="M11" s="28"/>
      <c r="N11" s="28"/>
      <c r="O11" s="28"/>
      <c r="P11" s="40"/>
      <c r="Q11" s="40"/>
      <c r="R11" s="40"/>
      <c r="S11" s="28"/>
      <c r="T11" s="28"/>
      <c r="U11" s="28"/>
      <c r="V11" s="28"/>
      <c r="W11" s="28"/>
      <c r="X11" s="28"/>
      <c r="Y11" s="28"/>
      <c r="Z11" s="28"/>
    </row>
    <row r="12" spans="1:26" ht="15.75" customHeight="1" x14ac:dyDescent="0.15">
      <c r="A12" s="47"/>
      <c r="B12" s="42"/>
      <c r="C12" s="42"/>
      <c r="D12" s="42"/>
      <c r="E12" s="42"/>
      <c r="F12" s="3"/>
      <c r="G12" s="3"/>
      <c r="H12" s="3"/>
      <c r="I12" s="3"/>
      <c r="J12" s="3"/>
      <c r="K12" s="3"/>
      <c r="L12" s="3"/>
      <c r="M12" s="3"/>
      <c r="N12" s="3"/>
      <c r="O12" s="3"/>
      <c r="P12" s="3"/>
      <c r="Q12" s="3"/>
      <c r="R12" s="3"/>
      <c r="S12" s="3"/>
      <c r="T12" s="3"/>
      <c r="U12" s="3"/>
      <c r="V12" s="3"/>
      <c r="W12" s="3"/>
      <c r="X12" s="3"/>
      <c r="Y12" s="3"/>
      <c r="Z12" s="3"/>
    </row>
    <row r="13" spans="1:26" ht="15.75" customHeight="1" x14ac:dyDescent="0.15">
      <c r="A13" s="42"/>
      <c r="B13" s="42"/>
      <c r="C13" s="42"/>
      <c r="D13" s="42"/>
      <c r="E13" s="42"/>
      <c r="F13" s="3"/>
      <c r="G13" s="3"/>
      <c r="H13" s="3"/>
      <c r="I13" s="3"/>
      <c r="J13" s="3"/>
      <c r="K13" s="3"/>
      <c r="L13" s="3"/>
      <c r="M13" s="3"/>
      <c r="N13" s="3"/>
      <c r="O13" s="3"/>
      <c r="P13" s="3"/>
      <c r="Q13" s="3"/>
      <c r="R13" s="3"/>
      <c r="S13" s="3"/>
      <c r="T13" s="3"/>
      <c r="U13" s="3"/>
      <c r="V13" s="3"/>
      <c r="W13" s="3"/>
      <c r="X13" s="3"/>
      <c r="Y13" s="3"/>
      <c r="Z13" s="3"/>
    </row>
    <row r="14" spans="1:26" ht="15.75" customHeight="1" x14ac:dyDescent="0.15">
      <c r="A14" s="42"/>
      <c r="B14" s="42"/>
      <c r="C14" s="42"/>
      <c r="D14" s="42"/>
      <c r="E14" s="42"/>
      <c r="F14" s="3"/>
      <c r="G14" s="3"/>
      <c r="H14" s="3"/>
      <c r="I14" s="3"/>
      <c r="J14" s="3"/>
      <c r="K14" s="3"/>
      <c r="L14" s="3"/>
      <c r="M14" s="3"/>
      <c r="N14" s="3"/>
      <c r="O14" s="3"/>
      <c r="P14" s="3"/>
      <c r="Q14" s="3"/>
      <c r="R14" s="3"/>
      <c r="S14" s="3"/>
      <c r="T14" s="3"/>
      <c r="U14" s="3"/>
      <c r="V14" s="3"/>
      <c r="W14" s="3"/>
      <c r="X14" s="3"/>
      <c r="Y14" s="3"/>
      <c r="Z14" s="3"/>
    </row>
    <row r="15" spans="1:26" ht="15.75" customHeight="1" x14ac:dyDescent="0.15">
      <c r="A15" s="42"/>
      <c r="B15" s="42"/>
      <c r="C15" s="42"/>
      <c r="D15" s="42"/>
      <c r="E15" s="42"/>
      <c r="F15" s="3"/>
      <c r="G15" s="3"/>
      <c r="H15" s="3"/>
      <c r="I15" s="3"/>
      <c r="J15" s="3"/>
      <c r="K15" s="3"/>
      <c r="L15" s="3"/>
      <c r="M15" s="3"/>
      <c r="N15" s="3"/>
      <c r="O15" s="3"/>
      <c r="P15" s="3"/>
      <c r="Q15" s="3"/>
      <c r="R15" s="3"/>
      <c r="S15" s="3"/>
      <c r="T15" s="3"/>
      <c r="U15" s="3"/>
      <c r="V15" s="3"/>
      <c r="W15" s="3"/>
      <c r="X15" s="3"/>
      <c r="Y15" s="3"/>
      <c r="Z15" s="3"/>
    </row>
    <row r="16" spans="1:26" ht="15.75" customHeight="1" x14ac:dyDescent="0.15">
      <c r="A16" s="42"/>
      <c r="B16" s="42"/>
      <c r="C16" s="42"/>
      <c r="D16" s="42"/>
      <c r="E16" s="42"/>
      <c r="F16" s="3"/>
      <c r="G16" s="3"/>
      <c r="H16" s="3"/>
      <c r="I16" s="3"/>
      <c r="J16" s="3"/>
      <c r="K16" s="3"/>
      <c r="L16" s="3"/>
      <c r="M16" s="3"/>
      <c r="N16" s="3"/>
      <c r="O16" s="3"/>
      <c r="P16" s="3"/>
      <c r="Q16" s="3"/>
      <c r="R16" s="3"/>
      <c r="S16" s="3"/>
      <c r="T16" s="3"/>
      <c r="U16" s="3"/>
      <c r="V16" s="3"/>
      <c r="W16" s="3"/>
      <c r="X16" s="3"/>
      <c r="Y16" s="3"/>
      <c r="Z16" s="3"/>
    </row>
    <row r="17" spans="1:26" ht="15.75" customHeight="1" x14ac:dyDescent="0.15">
      <c r="A17" s="42"/>
      <c r="B17" s="42"/>
      <c r="C17" s="42"/>
      <c r="D17" s="42"/>
      <c r="E17" s="42"/>
      <c r="F17" s="3"/>
      <c r="G17" s="3"/>
      <c r="H17" s="3"/>
      <c r="I17" s="3"/>
      <c r="J17" s="3"/>
      <c r="K17" s="3"/>
      <c r="L17" s="3"/>
      <c r="M17" s="3"/>
      <c r="N17" s="3"/>
      <c r="O17" s="3"/>
      <c r="P17" s="3"/>
      <c r="Q17" s="3"/>
      <c r="R17" s="3"/>
      <c r="S17" s="3"/>
      <c r="T17" s="3"/>
      <c r="U17" s="3"/>
      <c r="V17" s="3"/>
      <c r="W17" s="3"/>
      <c r="X17" s="3"/>
      <c r="Y17" s="3"/>
      <c r="Z17" s="3"/>
    </row>
    <row r="18" spans="1:26" ht="15.75" customHeight="1" x14ac:dyDescent="0.15">
      <c r="A18" s="42"/>
      <c r="B18" s="42"/>
      <c r="C18" s="42"/>
      <c r="D18" s="42"/>
      <c r="E18" s="42"/>
      <c r="F18" s="3"/>
      <c r="G18" s="3"/>
      <c r="H18" s="3"/>
      <c r="I18" s="3"/>
      <c r="J18" s="3"/>
      <c r="K18" s="3"/>
      <c r="L18" s="3"/>
      <c r="M18" s="3"/>
      <c r="N18" s="3"/>
      <c r="O18" s="3"/>
      <c r="P18" s="3"/>
      <c r="Q18" s="3"/>
      <c r="R18" s="3"/>
      <c r="S18" s="3"/>
      <c r="T18" s="3"/>
      <c r="U18" s="3"/>
      <c r="V18" s="3"/>
      <c r="W18" s="3"/>
      <c r="X18" s="3"/>
      <c r="Y18" s="3"/>
      <c r="Z18" s="3"/>
    </row>
    <row r="19" spans="1:26" ht="15.75" customHeight="1" x14ac:dyDescent="0.15">
      <c r="A19" s="42"/>
      <c r="B19" s="42"/>
      <c r="C19" s="42"/>
      <c r="D19" s="42"/>
      <c r="E19" s="42"/>
      <c r="F19" s="3"/>
      <c r="G19" s="3"/>
      <c r="H19" s="3"/>
      <c r="I19" s="3"/>
      <c r="J19" s="3"/>
      <c r="K19" s="3"/>
      <c r="L19" s="3"/>
      <c r="M19" s="3"/>
      <c r="N19" s="3"/>
      <c r="O19" s="3"/>
      <c r="P19" s="3"/>
      <c r="Q19" s="3"/>
      <c r="R19" s="3"/>
      <c r="S19" s="3"/>
      <c r="T19" s="3"/>
      <c r="U19" s="3"/>
      <c r="V19" s="3"/>
      <c r="W19" s="3"/>
      <c r="X19" s="3"/>
      <c r="Y19" s="3"/>
      <c r="Z19" s="3"/>
    </row>
    <row r="20" spans="1:26" ht="15.75" customHeight="1" x14ac:dyDescent="0.15">
      <c r="A20" s="42"/>
      <c r="B20" s="42"/>
      <c r="C20" s="42"/>
      <c r="D20" s="42"/>
      <c r="E20" s="42"/>
      <c r="F20" s="3"/>
      <c r="G20" s="3"/>
      <c r="H20" s="3"/>
      <c r="I20" s="3"/>
      <c r="J20" s="3"/>
      <c r="K20" s="3"/>
      <c r="L20" s="3"/>
      <c r="M20" s="3"/>
      <c r="N20" s="3"/>
      <c r="O20" s="3"/>
      <c r="P20" s="3"/>
      <c r="Q20" s="3"/>
      <c r="R20" s="3"/>
      <c r="S20" s="3"/>
      <c r="T20" s="3"/>
      <c r="U20" s="3"/>
      <c r="V20" s="3"/>
      <c r="W20" s="3"/>
      <c r="X20" s="3"/>
      <c r="Y20" s="3"/>
      <c r="Z20" s="3"/>
    </row>
    <row r="21" spans="1:26" ht="15.75" customHeight="1" x14ac:dyDescent="0.15">
      <c r="A21" s="42"/>
      <c r="B21" s="42"/>
      <c r="C21" s="42"/>
      <c r="D21" s="42"/>
      <c r="E21" s="42"/>
      <c r="F21" s="3"/>
      <c r="G21" s="3"/>
      <c r="H21" s="3"/>
      <c r="I21" s="3"/>
      <c r="J21" s="3"/>
      <c r="K21" s="3"/>
      <c r="L21" s="3"/>
      <c r="M21" s="3"/>
      <c r="N21" s="3"/>
      <c r="O21" s="3"/>
      <c r="P21" s="3"/>
      <c r="Q21" s="3"/>
      <c r="R21" s="3"/>
      <c r="S21" s="3"/>
      <c r="T21" s="3"/>
      <c r="U21" s="3"/>
      <c r="V21" s="3"/>
      <c r="W21" s="3"/>
      <c r="X21" s="3"/>
      <c r="Y21" s="3"/>
      <c r="Z21" s="3"/>
    </row>
    <row r="22" spans="1:26" ht="15.75"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1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1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1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1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1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1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1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1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1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1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1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1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1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1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1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1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1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1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1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1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1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1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1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1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1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1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1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1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1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1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1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1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1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1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1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1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1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1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1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1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1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1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1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1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1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1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1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1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1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1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1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1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1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1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1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1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1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1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1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1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1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1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1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1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1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1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1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1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1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1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1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1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1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1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1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1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1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1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1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1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1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1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1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1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1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1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1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1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1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1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1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1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1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1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1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1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1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1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1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1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1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1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1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1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1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1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1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1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1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1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1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1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1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1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1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1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1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1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1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1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1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1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1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1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1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1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1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1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1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1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1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1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1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1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1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1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1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1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1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1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1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1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1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1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1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1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1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1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1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1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1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1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1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1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1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1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1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1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1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1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1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1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1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1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1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1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1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1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1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1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1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1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1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1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1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1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1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1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1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1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1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1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1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1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1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1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1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1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1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1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1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1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1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1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1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1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1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1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1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1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1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1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1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1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1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1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1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1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1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1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1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1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1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1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1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1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1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1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1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1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1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1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1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1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1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1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1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1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1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1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1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1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1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1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1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1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1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1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1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1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1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1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1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1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1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1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1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1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1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1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1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1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1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1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1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1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1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1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1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1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1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1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1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1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1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1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1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1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1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1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1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1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1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1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1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1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1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1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1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1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1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1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1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1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1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1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1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1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1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1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1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1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1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1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1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1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1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1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1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1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1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1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1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1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1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1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1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1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1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1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1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1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1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1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1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1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1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1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1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1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1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1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1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1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1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1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1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1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1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1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1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1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1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1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1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1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1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1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1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1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1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1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1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1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1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1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1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1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1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1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1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1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1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1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1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1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1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1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1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1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1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1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1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1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1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1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1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1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1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1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1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1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1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1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1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1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1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1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1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1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1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1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1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1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1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1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1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1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1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1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1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1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1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1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1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1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1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1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1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1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1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1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1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1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1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1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1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1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1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1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1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1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1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1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1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1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1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1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1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1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1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1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1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1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1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1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1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1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1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1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1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1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1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1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1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1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1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1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1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1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1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1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1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1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1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1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1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1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1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1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1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1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1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1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1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1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1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1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1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1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1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1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1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1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1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1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1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1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1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1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1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1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1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1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1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1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1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1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1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1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1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1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1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1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1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1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1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1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1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1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1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1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1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1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1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1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1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1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1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1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1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1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1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1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1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1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1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1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1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1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1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1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1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1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1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1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1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1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1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1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1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1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1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1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1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1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1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1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1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1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1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1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1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1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1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1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1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1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1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1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1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1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1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1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1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1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1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1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1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1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1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1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1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1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1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1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1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1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1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1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1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1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1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1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1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1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1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1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1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1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1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1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1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1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1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1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1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1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1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1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1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1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1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1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1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1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1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1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1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1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1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1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1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1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1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1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1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1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1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1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1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1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1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1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1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1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1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1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1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1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1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1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1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1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1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1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1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1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1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1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1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1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1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1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1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1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1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1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1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1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1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1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1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1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1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1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1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1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1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1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1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1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1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1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1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1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1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1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1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1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1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1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1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1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1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1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1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1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1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1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1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1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1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1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1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1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1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1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1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1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1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1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1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1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1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1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1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1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1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1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1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1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1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1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1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1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1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1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1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1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1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1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1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1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1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1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1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1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1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1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1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1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1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1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1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1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1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1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1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1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1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1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1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1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1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1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1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1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1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1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1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1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1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1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1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1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1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1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1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1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1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1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1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1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1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1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1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1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1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1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1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1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1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1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1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1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1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1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1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1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1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1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1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1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1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1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1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1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1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1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1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x14ac:dyDescent="0.1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x14ac:dyDescent="0.1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sheetData>
  <mergeCells count="3">
    <mergeCell ref="A1:R1"/>
    <mergeCell ref="A2:C2"/>
    <mergeCell ref="A11:E21"/>
  </mergeCells>
  <pageMargins left="1" right="1" top="1" bottom="1" header="0.25" footer="0.25"/>
  <pageSetup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Ashley Binford</cp:lastModifiedBy>
  <dcterms:created xsi:type="dcterms:W3CDTF">2025-05-15T16:33:46Z</dcterms:created>
  <dcterms:modified xsi:type="dcterms:W3CDTF">2025-05-15T16:33:46Z</dcterms:modified>
</cp:coreProperties>
</file>